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423_MVO\MVO\Auswertungen\Fette\Stat.Monatsbericht\Stat. Monatsberichte Fette 2018\MBT-0201750 Verkauf von Ölnebenerzeugnissen\Dezember\"/>
    </mc:Choice>
  </mc:AlternateContent>
  <bookViews>
    <workbookView xWindow="60" yWindow="-150" windowWidth="14625" windowHeight="12765" activeTab="2"/>
  </bookViews>
  <sheets>
    <sheet name="KJ 2016" sheetId="2" r:id="rId1"/>
    <sheet name="KJ 2017" sheetId="1" r:id="rId2"/>
    <sheet name="KJ 2018" sheetId="3" r:id="rId3"/>
  </sheets>
  <definedNames>
    <definedName name="_xlnm.Print_Area" localSheetId="0">'KJ 2016'!$B$1:$R$30</definedName>
    <definedName name="_xlnm.Print_Area" localSheetId="1">'KJ 2017'!$A$1:$R$55</definedName>
    <definedName name="_xlnm.Print_Area" localSheetId="2">'KJ 2018'!$A$1:$R$55</definedName>
  </definedNames>
  <calcPr calcId="162913"/>
</workbook>
</file>

<file path=xl/calcChain.xml><?xml version="1.0" encoding="utf-8"?>
<calcChain xmlns="http://schemas.openxmlformats.org/spreadsheetml/2006/main">
  <c r="F40" i="3" l="1"/>
  <c r="G40" i="3"/>
  <c r="H40" i="3"/>
  <c r="I40" i="3"/>
  <c r="J40" i="3"/>
  <c r="K40" i="3"/>
  <c r="L40" i="3"/>
  <c r="M40" i="3"/>
  <c r="N40" i="3"/>
  <c r="O40" i="3"/>
  <c r="P40" i="3"/>
  <c r="E40" i="3"/>
  <c r="F38" i="3"/>
  <c r="G38" i="3"/>
  <c r="H38" i="3"/>
  <c r="I38" i="3"/>
  <c r="J38" i="3"/>
  <c r="K38" i="3"/>
  <c r="L38" i="3"/>
  <c r="M38" i="3"/>
  <c r="N38" i="3"/>
  <c r="O38" i="3"/>
  <c r="P38" i="3"/>
  <c r="E38" i="3"/>
  <c r="P36" i="3"/>
  <c r="O36" i="3"/>
  <c r="N36" i="3"/>
  <c r="M36" i="3"/>
  <c r="L36" i="3"/>
  <c r="K36" i="3"/>
  <c r="J36" i="3"/>
  <c r="I36" i="3"/>
  <c r="H36" i="3"/>
  <c r="G36" i="3"/>
  <c r="F36" i="3"/>
  <c r="E36" i="3"/>
  <c r="P39" i="3"/>
  <c r="O39" i="3"/>
  <c r="N39" i="3"/>
  <c r="M39" i="3"/>
  <c r="L39" i="3"/>
  <c r="K39" i="3"/>
  <c r="J39" i="3"/>
  <c r="I39" i="3"/>
  <c r="H39" i="3"/>
  <c r="G39" i="3"/>
  <c r="F39" i="3"/>
  <c r="E39" i="3"/>
  <c r="P37" i="3"/>
  <c r="O37" i="3"/>
  <c r="N37" i="3"/>
  <c r="M37" i="3"/>
  <c r="L37" i="3"/>
  <c r="K37" i="3"/>
  <c r="J37" i="3"/>
  <c r="I37" i="3"/>
  <c r="H37" i="3"/>
  <c r="G37" i="3"/>
  <c r="F37" i="3"/>
  <c r="E37" i="3"/>
  <c r="P35" i="3"/>
  <c r="O35" i="3"/>
  <c r="N35" i="3"/>
  <c r="M35" i="3"/>
  <c r="L35" i="3"/>
  <c r="K35" i="3"/>
  <c r="J35" i="3"/>
  <c r="I35" i="3"/>
  <c r="H35" i="3"/>
  <c r="G35" i="3"/>
  <c r="F35" i="3"/>
  <c r="E35" i="3"/>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<sst xmlns="http://schemas.openxmlformats.org/spreadsheetml/2006/main" count="118" uniqueCount="35">
  <si>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</si>
  <si>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</si>
  <si>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</si>
  <si>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</si>
  <si>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</si>
  <si>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</si>
  <si>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</si>
  <si>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</si>
  <si>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</si>
  <si>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</si>
  <si>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</si>
  <si>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</si>
  <si>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</si>
  <si>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</si>
  <si>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</si>
  <si>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</si>
  <si>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</si>
  <si>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</si>
  <si>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</si>
  <si>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</si>
  <si>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</si>
  <si>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</si>
  <si>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</si>
  <si>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</si>
  <si>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</si>
  <si>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</si>
  <si>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</si>
  <si>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</si>
  <si>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</si>
  <si>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</si>
  <si>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(MBT-0201750-0000)</t>
  </si>
  <si>
    <t>Stand: 13.02.2018</t>
  </si>
  <si>
    <t>KJ 2018</t>
  </si>
  <si>
    <t>Verkäufe der Ölmühlen von Ölkuchen und Ölschroten 2018 - Vorläufige Zahlen</t>
  </si>
  <si>
    <t>Stand: 06.02.2019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</si>
</sst>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5">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
      <sz val="10"/>
      <color theme="1"/>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93">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0" fontId="1" fillId="0" borderId="0" xfId="0" applyFont="1" applyAlignment="1">
      <alignment horizontal="right"/>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0" xfId="0" applyFont="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0-5A9B-42D1-A51C-26FB4B36E796}"/>
            </c:ext>
          </c:extLst>
        </c:ser>
        <c:ser>
          <c:idx val="1"/>
          <c:order val="1"/>
          <c:spPr>
            <a:ln w="2222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2-5A9B-42D1-A51C-26FB4B36E796}"/>
            </c:ext>
          </c:extLst>
        </c:ser>
        <c:ser>
          <c:idx val="3"/>
          <c:order val="3"/>
          <c:spPr>
            <a:ln w="2222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4-5A9B-42D1-A51C-26FB4B36E796}"/>
            </c:ext>
          </c:extLst>
        </c:ser>
        <c:ser>
          <c:idx val="5"/>
          <c:order val="5"/>
          <c:spPr>
            <a:ln w="2222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2018'!$E$35:$P$35</c:f>
              <c:numCache>
                <c:formatCode>0.0</c:formatCode>
                <c:ptCount val="12"/>
                <c:pt idx="0">
                  <c:v>183.45</c:v>
                </c:pt>
                <c:pt idx="1">
                  <c:v>157.86099999999999</c:v>
                </c:pt>
                <c:pt idx="2">
                  <c:v>163.51999999999998</c:v>
                </c:pt>
                <c:pt idx="3">
                  <c:v>143.92099999999999</c:v>
                </c:pt>
                <c:pt idx="4">
                  <c:v>169.38</c:v>
                </c:pt>
                <c:pt idx="5">
                  <c:v>173.649</c:v>
                </c:pt>
                <c:pt idx="6">
                  <c:v>169.304</c:v>
                </c:pt>
                <c:pt idx="7">
                  <c:v>183.38399999999999</c:v>
                </c:pt>
                <c:pt idx="8">
                  <c:v>148.69200000000001</c:v>
                </c:pt>
                <c:pt idx="9">
                  <c:v>178.10599999999999</c:v>
                </c:pt>
                <c:pt idx="10">
                  <c:v>178.99100000000001</c:v>
                </c:pt>
                <c:pt idx="11">
                  <c:v>189.64400000000001</c:v>
                </c:pt>
              </c:numCache>
            </c:numRef>
          </c:val>
          <c:smooth val="0"/>
          <c:extLst>
            <c:ext xmlns:c16="http://schemas.microsoft.com/office/drawing/2014/chart" uri="{C3380CC4-5D6E-409C-BE32-E72D297353CC}">
              <c16:uniqueId val="{00000000-4938-4781-9172-473267EC1204}"/>
            </c:ext>
          </c:extLst>
        </c:ser>
        <c:ser>
          <c:idx val="1"/>
          <c:order val="1"/>
          <c:spPr>
            <a:ln w="22225" cap="rnd">
              <a:solidFill>
                <a:srgbClr val="92D050"/>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2018'!$E$36:$P$36</c:f>
              <c:numCache>
                <c:formatCode>0.0</c:formatCode>
                <c:ptCount val="12"/>
                <c:pt idx="0">
                  <c:v>178.142</c:v>
                </c:pt>
                <c:pt idx="1">
                  <c:v>160.42099999999999</c:v>
                </c:pt>
                <c:pt idx="2">
                  <c:v>173.13899999999998</c:v>
                </c:pt>
                <c:pt idx="3">
                  <c:v>153.52600000000001</c:v>
                </c:pt>
                <c:pt idx="4">
                  <c:v>162.92100000000002</c:v>
                </c:pt>
                <c:pt idx="5">
                  <c:v>168.16800000000001</c:v>
                </c:pt>
                <c:pt idx="6">
                  <c:v>138.548</c:v>
                </c:pt>
                <c:pt idx="7">
                  <c:v>175.375</c:v>
                </c:pt>
                <c:pt idx="8">
                  <c:v>150.45000000000002</c:v>
                </c:pt>
                <c:pt idx="9">
                  <c:v>162.381</c:v>
                </c:pt>
                <c:pt idx="10">
                  <c:v>190.00200000000001</c:v>
                </c:pt>
                <c:pt idx="11">
                  <c:v>165.35500000000002</c:v>
                </c:pt>
              </c:numCache>
            </c:numRef>
          </c:val>
          <c:smooth val="0"/>
          <c:extLst>
            <c:ext xmlns:c16="http://schemas.microsoft.com/office/drawing/2014/chart" uri="{C3380CC4-5D6E-409C-BE32-E72D297353CC}">
              <c16:uniqueId val="{00000001-4938-4781-9172-473267EC1204}"/>
            </c:ext>
          </c:extLst>
        </c:ser>
        <c:ser>
          <c:idx val="2"/>
          <c:order val="2"/>
          <c:spPr>
            <a:ln w="28575" cap="rnd">
              <a:solidFill>
                <a:schemeClr val="accent1">
                  <a:lumMod val="75000"/>
                </a:schemeClr>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2018'!$E$37:$P$37</c:f>
              <c:numCache>
                <c:formatCode>0.0</c:formatCode>
                <c:ptCount val="12"/>
                <c:pt idx="0">
                  <c:v>145.096</c:v>
                </c:pt>
                <c:pt idx="1">
                  <c:v>132.56899999999999</c:v>
                </c:pt>
                <c:pt idx="2">
                  <c:v>150.12899999999999</c:v>
                </c:pt>
                <c:pt idx="3">
                  <c:v>139.88</c:v>
                </c:pt>
                <c:pt idx="4">
                  <c:v>148.36000000000001</c:v>
                </c:pt>
                <c:pt idx="5">
                  <c:v>136.10900000000001</c:v>
                </c:pt>
                <c:pt idx="6">
                  <c:v>137.48099999999999</c:v>
                </c:pt>
                <c:pt idx="7">
                  <c:v>138.53399999999999</c:v>
                </c:pt>
                <c:pt idx="8">
                  <c:v>113.998</c:v>
                </c:pt>
                <c:pt idx="9">
                  <c:v>134.75300000000001</c:v>
                </c:pt>
                <c:pt idx="10">
                  <c:v>141.04499999999999</c:v>
                </c:pt>
                <c:pt idx="11">
                  <c:v>114.654</c:v>
                </c:pt>
              </c:numCache>
            </c:numRef>
          </c:val>
          <c:smooth val="0"/>
          <c:extLst>
            <c:ext xmlns:c16="http://schemas.microsoft.com/office/drawing/2014/chart" uri="{C3380CC4-5D6E-409C-BE32-E72D297353CC}">
              <c16:uniqueId val="{00000002-4938-4781-9172-473267EC1204}"/>
            </c:ext>
          </c:extLst>
        </c:ser>
        <c:ser>
          <c:idx val="3"/>
          <c:order val="3"/>
          <c:spPr>
            <a:ln w="22225" cap="rnd">
              <a:solidFill>
                <a:schemeClr val="tx2">
                  <a:lumMod val="60000"/>
                  <a:lumOff val="40000"/>
                </a:schemeClr>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2018'!$E$38:$P$38</c:f>
              <c:numCache>
                <c:formatCode>0.0</c:formatCode>
                <c:ptCount val="12"/>
                <c:pt idx="0">
                  <c:v>133.37799999999999</c:v>
                </c:pt>
                <c:pt idx="1">
                  <c:v>135.096</c:v>
                </c:pt>
                <c:pt idx="2">
                  <c:v>154.654</c:v>
                </c:pt>
                <c:pt idx="3">
                  <c:v>140.27600000000001</c:v>
                </c:pt>
                <c:pt idx="4">
                  <c:v>138.48500000000001</c:v>
                </c:pt>
                <c:pt idx="5">
                  <c:v>133.10399999999998</c:v>
                </c:pt>
                <c:pt idx="6">
                  <c:v>126.68100000000001</c:v>
                </c:pt>
                <c:pt idx="7">
                  <c:v>144.27799999999999</c:v>
                </c:pt>
                <c:pt idx="8">
                  <c:v>147.904</c:v>
                </c:pt>
                <c:pt idx="9">
                  <c:v>139.63</c:v>
                </c:pt>
                <c:pt idx="10">
                  <c:v>163.07499999999999</c:v>
                </c:pt>
                <c:pt idx="11">
                  <c:v>138.78</c:v>
                </c:pt>
              </c:numCache>
            </c:numRef>
          </c:val>
          <c:smooth val="0"/>
          <c:extLst>
            <c:ext xmlns:c16="http://schemas.microsoft.com/office/drawing/2014/chart" uri="{C3380CC4-5D6E-409C-BE32-E72D297353CC}">
              <c16:uniqueId val="{00000003-4938-4781-9172-473267EC1204}"/>
            </c:ext>
          </c:extLst>
        </c:ser>
        <c:ser>
          <c:idx val="4"/>
          <c:order val="4"/>
          <c:spPr>
            <a:ln w="28575" cap="rnd">
              <a:solidFill>
                <a:srgbClr val="C00000"/>
              </a:solidFill>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2018'!$E$39:$P$39</c:f>
              <c:numCache>
                <c:formatCode>0.0</c:formatCode>
                <c:ptCount val="12"/>
                <c:pt idx="0">
                  <c:v>161.31199999999998</c:v>
                </c:pt>
                <c:pt idx="1">
                  <c:v>141.477</c:v>
                </c:pt>
                <c:pt idx="2">
                  <c:v>163.578</c:v>
                </c:pt>
                <c:pt idx="3">
                  <c:v>129.994</c:v>
                </c:pt>
                <c:pt idx="4">
                  <c:v>164.815</c:v>
                </c:pt>
                <c:pt idx="5">
                  <c:v>141.33099999999999</c:v>
                </c:pt>
                <c:pt idx="6">
                  <c:v>136.703</c:v>
                </c:pt>
                <c:pt idx="7">
                  <c:v>126.001</c:v>
                </c:pt>
                <c:pt idx="8">
                  <c:v>114.768</c:v>
                </c:pt>
                <c:pt idx="9">
                  <c:v>139.506</c:v>
                </c:pt>
                <c:pt idx="10">
                  <c:v>147.96800000000002</c:v>
                </c:pt>
                <c:pt idx="11">
                  <c:v>107.55200000000001</c:v>
                </c:pt>
              </c:numCache>
            </c:numRef>
          </c:val>
          <c:smooth val="0"/>
          <c:extLst>
            <c:ext xmlns:c16="http://schemas.microsoft.com/office/drawing/2014/chart" uri="{C3380CC4-5D6E-409C-BE32-E72D297353CC}">
              <c16:uniqueId val="{00000004-4938-4781-9172-473267EC1204}"/>
            </c:ext>
          </c:extLst>
        </c:ser>
        <c:ser>
          <c:idx val="5"/>
          <c:order val="5"/>
          <c:spPr>
            <a:ln w="22225" cap="rnd">
              <a:solidFill>
                <a:schemeClr val="accent6"/>
              </a:solidFill>
              <a:prstDash val="dash"/>
              <a:round/>
            </a:ln>
            <a:effectLst/>
          </c:spPr>
          <c:marker>
            <c:symbol val="none"/>
          </c:marker>
          <c:cat>
            <c:strRef>
              <c:f>'KJ 2018'!$E$34:$P$34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2018'!$E$40:$P$40</c:f>
              <c:numCache>
                <c:formatCode>0.0</c:formatCode>
                <c:ptCount val="12"/>
                <c:pt idx="0">
                  <c:v>172.667</c:v>
                </c:pt>
                <c:pt idx="1">
                  <c:v>164.44900000000001</c:v>
                </c:pt>
                <c:pt idx="2">
                  <c:v>177.21800000000002</c:v>
                </c:pt>
                <c:pt idx="3">
                  <c:v>154.05800000000002</c:v>
                </c:pt>
                <c:pt idx="4">
                  <c:v>171.102</c:v>
                </c:pt>
                <c:pt idx="5">
                  <c:v>130.66200000000001</c:v>
                </c:pt>
                <c:pt idx="6">
                  <c:v>105.706</c:v>
                </c:pt>
                <c:pt idx="7">
                  <c:v>193.23599999999999</c:v>
                </c:pt>
                <c:pt idx="8">
                  <c:v>157.697</c:v>
                </c:pt>
                <c:pt idx="9">
                  <c:v>191.077</c:v>
                </c:pt>
                <c:pt idx="10">
                  <c:v>157.571</c:v>
                </c:pt>
                <c:pt idx="11">
                  <c:v>164.02700000000002</c:v>
                </c:pt>
              </c:numCache>
            </c:numRef>
          </c:val>
          <c:smooth val="0"/>
          <c:extLst>
            <c:ext xmlns:c16="http://schemas.microsoft.com/office/drawing/2014/chart" uri="{C3380CC4-5D6E-409C-BE32-E72D297353CC}">
              <c16:uniqueId val="{00000005-4938-4781-9172-473267EC1204}"/>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0.1118</cdr:x>
      <cdr:y>0.72255</cdr:y>
    </cdr:from>
    <cdr:to>
      <cdr:x>0.25285</cdr:x>
      <cdr:y>0.7895</cdr:y>
    </cdr:to>
    <cdr:sp macro="" textlink="">
      <cdr:nvSpPr>
        <cdr:cNvPr id="6" name="Textfeld 19"/>
        <cdr:cNvSpPr txBox="1"/>
      </cdr:nvSpPr>
      <cdr:spPr>
        <a:xfrm xmlns:a="http://schemas.openxmlformats.org/drawingml/2006/main">
          <a:off x="856375" y="2936433"/>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0.92848</cdr:x>
      <cdr:y>0.4018</cdr:y>
    </cdr:from>
    <cdr:to>
      <cdr:x>0.99171</cdr:x>
      <cdr:y>0.47633</cdr:y>
    </cdr:to>
    <cdr:sp macro="" textlink="">
      <cdr:nvSpPr>
        <cdr:cNvPr id="8" name="Textfeld 9"/>
        <cdr:cNvSpPr txBox="1"/>
      </cdr:nvSpPr>
      <cdr:spPr>
        <a:xfrm xmlns:a="http://schemas.openxmlformats.org/drawingml/2006/main">
          <a:off x="7111843" y="1632923"/>
          <a:ext cx="484346"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0.83625</cdr:x>
      <cdr:y>0.62008</cdr:y>
    </cdr:from>
    <cdr:to>
      <cdr:x>0.89637</cdr:x>
      <cdr:y>0.69459</cdr:y>
    </cdr:to>
    <cdr:sp macro="" textlink="">
      <cdr:nvSpPr>
        <cdr:cNvPr id="9" name="Textfeld 9"/>
        <cdr:cNvSpPr txBox="1"/>
      </cdr:nvSpPr>
      <cdr:spPr>
        <a:xfrm xmlns:a="http://schemas.openxmlformats.org/drawingml/2006/main">
          <a:off x="6405420" y="2520012"/>
          <a:ext cx="460501" cy="30280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0.91003</cdr:x>
      <cdr:y>0.54213</cdr:y>
    </cdr:from>
    <cdr:to>
      <cdr:x>0.99206</cdr:x>
      <cdr:y>0.61665</cdr:y>
    </cdr:to>
    <cdr:sp macro="" textlink="">
      <cdr:nvSpPr>
        <cdr:cNvPr id="10" name="Textfeld 9"/>
        <cdr:cNvSpPr txBox="1"/>
      </cdr:nvSpPr>
      <cdr:spPr>
        <a:xfrm xmlns:a="http://schemas.openxmlformats.org/drawingml/2006/main">
          <a:off x="6970583" y="220322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0.82881</cdr:x>
      <cdr:y>0.29315</cdr:y>
    </cdr:from>
    <cdr:to>
      <cdr:x>0.92624</cdr:x>
      <cdr:y>0.36767</cdr:y>
    </cdr:to>
    <cdr:sp macro="" textlink="">
      <cdr:nvSpPr>
        <cdr:cNvPr id="11" name="Textfeld 9"/>
        <cdr:cNvSpPr txBox="1"/>
      </cdr:nvSpPr>
      <cdr:spPr>
        <a:xfrm xmlns:a="http://schemas.openxmlformats.org/drawingml/2006/main">
          <a:off x="6348397" y="1191356"/>
          <a:ext cx="746283"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0.90105</cdr:x>
      <cdr:y>0.48792</cdr:y>
    </cdr:from>
    <cdr:to>
      <cdr:x>0.99848</cdr:x>
      <cdr:y>0.56245</cdr:y>
    </cdr:to>
    <cdr:sp macro="" textlink="">
      <cdr:nvSpPr>
        <cdr:cNvPr id="12" name="Textfeld 9"/>
        <cdr:cNvSpPr txBox="1"/>
      </cdr:nvSpPr>
      <cdr:spPr>
        <a:xfrm xmlns:a="http://schemas.openxmlformats.org/drawingml/2006/main">
          <a:off x="6901740" y="1982907"/>
          <a:ext cx="746283"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71976"/>
          <a:ext cx="9958386"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0662" cy="45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746124</xdr:colOff>
      <xdr:row>30</xdr:row>
      <xdr:rowOff>150812</xdr:rowOff>
    </xdr:from>
    <xdr:to>
      <xdr:col>16</xdr:col>
      <xdr:colOff>380999</xdr:colOff>
      <xdr:row>56</xdr:row>
      <xdr:rowOff>87312</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0.07295</cdr:x>
      <cdr:y>0.45048</cdr:y>
    </cdr:from>
    <cdr:to>
      <cdr:x>0.2</cdr:x>
      <cdr:y>0.52449</cdr:y>
    </cdr:to>
    <cdr:sp macro="" textlink="">
      <cdr:nvSpPr>
        <cdr:cNvPr id="4" name="Textfeld 19"/>
        <cdr:cNvSpPr txBox="1"/>
      </cdr:nvSpPr>
      <cdr:spPr>
        <a:xfrm xmlns:a="http://schemas.openxmlformats.org/drawingml/2006/main">
          <a:off x="558791" y="1830758"/>
          <a:ext cx="973148" cy="30077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0.09411</cdr:x>
      <cdr:y>0.28969</cdr:y>
    </cdr:from>
    <cdr:to>
      <cdr:x>0.22487</cdr:x>
      <cdr:y>0.3637</cdr:y>
    </cdr:to>
    <cdr:sp macro="" textlink="">
      <cdr:nvSpPr>
        <cdr:cNvPr id="5" name="Textfeld 19"/>
        <cdr:cNvSpPr txBox="1"/>
      </cdr:nvSpPr>
      <cdr:spPr>
        <a:xfrm xmlns:a="http://schemas.openxmlformats.org/drawingml/2006/main">
          <a:off x="720825" y="1177310"/>
          <a:ext cx="1001581" cy="300777"/>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0.08382</cdr:x>
      <cdr:y>0.64833</cdr:y>
    </cdr:from>
    <cdr:to>
      <cdr:x>0.22487</cdr:x>
      <cdr:y>0.71528</cdr:y>
    </cdr:to>
    <cdr:sp macro="" textlink="">
      <cdr:nvSpPr>
        <cdr:cNvPr id="6" name="Textfeld 19"/>
        <cdr:cNvSpPr txBox="1"/>
      </cdr:nvSpPr>
      <cdr:spPr>
        <a:xfrm xmlns:a="http://schemas.openxmlformats.org/drawingml/2006/main">
          <a:off x="642040" y="2634818"/>
          <a:ext cx="1080399" cy="272085"/>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0.92019</cdr:x>
      <cdr:y>0.47484</cdr:y>
    </cdr:from>
    <cdr:to>
      <cdr:x>0.9886</cdr:x>
      <cdr:y>0.54936</cdr:y>
    </cdr:to>
    <cdr:sp macro="" textlink="">
      <cdr:nvSpPr>
        <cdr:cNvPr id="7" name="Textfeld 9"/>
        <cdr:cNvSpPr txBox="1"/>
      </cdr:nvSpPr>
      <cdr:spPr>
        <a:xfrm xmlns:a="http://schemas.openxmlformats.org/drawingml/2006/main">
          <a:off x="7048360" y="1929747"/>
          <a:ext cx="523999" cy="30284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0.91797</cdr:x>
      <cdr:y>0.62025</cdr:y>
    </cdr:from>
    <cdr:to>
      <cdr:x>1</cdr:x>
      <cdr:y>0.69478</cdr:y>
    </cdr:to>
    <cdr:sp macro="" textlink="">
      <cdr:nvSpPr>
        <cdr:cNvPr id="10" name="Textfeld 9"/>
        <cdr:cNvSpPr txBox="1"/>
      </cdr:nvSpPr>
      <cdr:spPr>
        <a:xfrm xmlns:a="http://schemas.openxmlformats.org/drawingml/2006/main">
          <a:off x="7031364" y="2520716"/>
          <a:ext cx="628324" cy="30285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0.92122</cdr:x>
      <cdr:y>0.42347</cdr:y>
    </cdr:from>
    <cdr:to>
      <cdr:x>0.99067</cdr:x>
      <cdr:y>0.498</cdr:y>
    </cdr:to>
    <cdr:sp macro="" textlink="">
      <cdr:nvSpPr>
        <cdr:cNvPr id="12" name="Textfeld 9"/>
        <cdr:cNvSpPr txBox="1"/>
      </cdr:nvSpPr>
      <cdr:spPr>
        <a:xfrm xmlns:a="http://schemas.openxmlformats.org/drawingml/2006/main">
          <a:off x="7056280" y="1720969"/>
          <a:ext cx="531971"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0.91543</cdr:x>
      <cdr:y>0.29961</cdr:y>
    </cdr:from>
    <cdr:to>
      <cdr:x>0.99746</cdr:x>
      <cdr:y>0.37414</cdr:y>
    </cdr:to>
    <cdr:sp macro="" textlink="">
      <cdr:nvSpPr>
        <cdr:cNvPr id="11" name="Textfeld 1"/>
        <cdr:cNvSpPr txBox="1"/>
      </cdr:nvSpPr>
      <cdr:spPr>
        <a:xfrm xmlns:a="http://schemas.openxmlformats.org/drawingml/2006/main">
          <a:off x="7011901" y="1217617"/>
          <a:ext cx="628324"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0.77617</cdr:y>
    </cdr:from>
    <cdr:to>
      <cdr:x>1</cdr:x>
      <cdr:y>0.8507</cdr:y>
    </cdr:to>
    <cdr:sp macro="" textlink="">
      <cdr:nvSpPr>
        <cdr:cNvPr id="14" name="Textfeld 1"/>
        <cdr:cNvSpPr txBox="1"/>
      </cdr:nvSpPr>
      <cdr:spPr>
        <a:xfrm xmlns:a="http://schemas.openxmlformats.org/drawingml/2006/main">
          <a:off x="7031363" y="3154350"/>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0.91797</cdr:x>
      <cdr:y>0.68437</cdr:y>
    </cdr:from>
    <cdr:to>
      <cdr:x>1</cdr:x>
      <cdr:y>0.7589</cdr:y>
    </cdr:to>
    <cdr:sp macro="" textlink="">
      <cdr:nvSpPr>
        <cdr:cNvPr id="15" name="Textfeld 1"/>
        <cdr:cNvSpPr txBox="1"/>
      </cdr:nvSpPr>
      <cdr:spPr>
        <a:xfrm xmlns:a="http://schemas.openxmlformats.org/drawingml/2006/main">
          <a:off x="7031363" y="2781295"/>
          <a:ext cx="628325" cy="302890"/>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2018</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28</v>
      </c>
      <c r="I7" s="4"/>
    </row>
    <row r="8" spans="2:18">
      <c r="H8" s="5" t="s">
        <v>0</v>
      </c>
      <c r="I8" s="5"/>
    </row>
    <row r="9" spans="2:18">
      <c r="B9" s="1" t="s">
        <v>24</v>
      </c>
    </row>
    <row r="10" spans="2:18" ht="13.5" thickBot="1"/>
    <row r="11" spans="2:18" ht="12.75" customHeight="1">
      <c r="B11" s="62" t="s">
        <v>1</v>
      </c>
      <c r="C11" s="63"/>
      <c r="D11" s="64"/>
      <c r="E11" s="71" t="s">
        <v>2</v>
      </c>
      <c r="F11" s="71" t="s">
        <v>3</v>
      </c>
      <c r="G11" s="71" t="s">
        <v>4</v>
      </c>
      <c r="H11" s="71" t="s">
        <v>5</v>
      </c>
      <c r="I11" s="71" t="s">
        <v>6</v>
      </c>
      <c r="J11" s="73" t="s">
        <v>7</v>
      </c>
      <c r="K11" s="71" t="s">
        <v>8</v>
      </c>
      <c r="L11" s="71" t="s">
        <v>9</v>
      </c>
      <c r="M11" s="71" t="s">
        <v>10</v>
      </c>
      <c r="N11" s="71" t="s">
        <v>11</v>
      </c>
      <c r="O11" s="71" t="s">
        <v>12</v>
      </c>
      <c r="P11" s="73" t="s">
        <v>13</v>
      </c>
      <c r="Q11" s="73" t="s">
        <v>14</v>
      </c>
      <c r="R11" s="75" t="s">
        <v>27</v>
      </c>
    </row>
    <row r="12" spans="2:18">
      <c r="B12" s="65"/>
      <c r="C12" s="66"/>
      <c r="D12" s="67"/>
      <c r="E12" s="72"/>
      <c r="F12" s="72"/>
      <c r="G12" s="72"/>
      <c r="H12" s="72"/>
      <c r="I12" s="72"/>
      <c r="J12" s="74"/>
      <c r="K12" s="72"/>
      <c r="L12" s="72"/>
      <c r="M12" s="72"/>
      <c r="N12" s="72"/>
      <c r="O12" s="72"/>
      <c r="P12" s="74"/>
      <c r="Q12" s="74"/>
      <c r="R12" s="76"/>
    </row>
    <row r="13" spans="2:18" ht="15" customHeight="1">
      <c r="B13" s="65"/>
      <c r="C13" s="66"/>
      <c r="D13" s="67"/>
      <c r="E13" s="77" t="s">
        <v>15</v>
      </c>
      <c r="F13" s="78"/>
      <c r="G13" s="78"/>
      <c r="H13" s="78"/>
      <c r="I13" s="78"/>
      <c r="J13" s="78"/>
      <c r="K13" s="78"/>
      <c r="L13" s="78"/>
      <c r="M13" s="78"/>
      <c r="N13" s="78"/>
      <c r="O13" s="78"/>
      <c r="P13" s="78"/>
      <c r="Q13" s="79"/>
      <c r="R13" s="6"/>
    </row>
    <row r="14" spans="2:18" ht="15">
      <c r="B14" s="68"/>
      <c r="C14" s="69"/>
      <c r="D14" s="70"/>
      <c r="E14" s="80" t="s">
        <v>16</v>
      </c>
      <c r="F14" s="81"/>
      <c r="G14" s="81"/>
      <c r="H14" s="81"/>
      <c r="I14" s="81"/>
      <c r="J14" s="81"/>
      <c r="K14" s="81"/>
      <c r="L14" s="81"/>
      <c r="M14" s="81"/>
      <c r="N14" s="81"/>
      <c r="O14" s="81"/>
      <c r="P14" s="81"/>
      <c r="Q14" s="82"/>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opLeftCell="A4" zoomScale="120" zoomScaleNormal="120" workbookViewId="0">
      <selection activeCell="R20" sqref="R20"/>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21</v>
      </c>
      <c r="I7" s="4"/>
    </row>
    <row r="8" spans="2:18">
      <c r="H8" s="5" t="s">
        <v>0</v>
      </c>
      <c r="I8" s="5"/>
    </row>
    <row r="9" spans="2:18">
      <c r="B9" s="1" t="s">
        <v>31</v>
      </c>
      <c r="R9" s="57" t="s">
        <v>30</v>
      </c>
    </row>
    <row r="10" spans="2:18" ht="13.5" thickBot="1"/>
    <row r="11" spans="2:18" ht="12.75" customHeight="1">
      <c r="B11" s="62" t="s">
        <v>1</v>
      </c>
      <c r="C11" s="63"/>
      <c r="D11" s="64"/>
      <c r="E11" s="83" t="s">
        <v>2</v>
      </c>
      <c r="F11" s="83" t="s">
        <v>3</v>
      </c>
      <c r="G11" s="83" t="s">
        <v>4</v>
      </c>
      <c r="H11" s="83" t="s">
        <v>5</v>
      </c>
      <c r="I11" s="83" t="s">
        <v>6</v>
      </c>
      <c r="J11" s="85" t="s">
        <v>7</v>
      </c>
      <c r="K11" s="83" t="s">
        <v>8</v>
      </c>
      <c r="L11" s="83" t="s">
        <v>9</v>
      </c>
      <c r="M11" s="83" t="s">
        <v>10</v>
      </c>
      <c r="N11" s="83" t="s">
        <v>11</v>
      </c>
      <c r="O11" s="83" t="s">
        <v>12</v>
      </c>
      <c r="P11" s="85" t="s">
        <v>13</v>
      </c>
      <c r="Q11" s="85" t="s">
        <v>29</v>
      </c>
      <c r="R11" s="75" t="s">
        <v>22</v>
      </c>
    </row>
    <row r="12" spans="2:18">
      <c r="B12" s="65"/>
      <c r="C12" s="66"/>
      <c r="D12" s="67"/>
      <c r="E12" s="84"/>
      <c r="F12" s="84"/>
      <c r="G12" s="84"/>
      <c r="H12" s="84"/>
      <c r="I12" s="84"/>
      <c r="J12" s="86"/>
      <c r="K12" s="84"/>
      <c r="L12" s="84"/>
      <c r="M12" s="84"/>
      <c r="N12" s="84"/>
      <c r="O12" s="84"/>
      <c r="P12" s="86"/>
      <c r="Q12" s="86"/>
      <c r="R12" s="76"/>
    </row>
    <row r="13" spans="2:18" ht="15" customHeight="1">
      <c r="B13" s="65"/>
      <c r="C13" s="66"/>
      <c r="D13" s="67"/>
      <c r="E13" s="87" t="s">
        <v>15</v>
      </c>
      <c r="F13" s="88"/>
      <c r="G13" s="88"/>
      <c r="H13" s="88"/>
      <c r="I13" s="88"/>
      <c r="J13" s="88"/>
      <c r="K13" s="88"/>
      <c r="L13" s="88"/>
      <c r="M13" s="88"/>
      <c r="N13" s="88"/>
      <c r="O13" s="88"/>
      <c r="P13" s="88"/>
      <c r="Q13" s="89"/>
      <c r="R13" s="6"/>
    </row>
    <row r="14" spans="2:18" ht="15">
      <c r="B14" s="68"/>
      <c r="C14" s="69"/>
      <c r="D14" s="70"/>
      <c r="E14" s="90" t="s">
        <v>16</v>
      </c>
      <c r="F14" s="91"/>
      <c r="G14" s="91"/>
      <c r="H14" s="91"/>
      <c r="I14" s="91"/>
      <c r="J14" s="91"/>
      <c r="K14" s="91"/>
      <c r="L14" s="91"/>
      <c r="M14" s="91"/>
      <c r="N14" s="91"/>
      <c r="O14" s="91"/>
      <c r="P14" s="91"/>
      <c r="Q14" s="92"/>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172.416</v>
      </c>
      <c r="F16" s="36">
        <v>156.42699999999999</v>
      </c>
      <c r="G16" s="36">
        <v>169.49199999999999</v>
      </c>
      <c r="H16" s="36">
        <v>150.036</v>
      </c>
      <c r="I16" s="36">
        <v>158.43700000000001</v>
      </c>
      <c r="J16" s="36">
        <v>163.75700000000001</v>
      </c>
      <c r="K16" s="36">
        <v>134.154</v>
      </c>
      <c r="L16" s="36">
        <v>170.673</v>
      </c>
      <c r="M16" s="36">
        <v>146.14400000000001</v>
      </c>
      <c r="N16" s="36">
        <v>157.53200000000001</v>
      </c>
      <c r="O16" s="36">
        <v>185.12700000000001</v>
      </c>
      <c r="P16" s="36">
        <v>160.90700000000001</v>
      </c>
      <c r="Q16" s="47" t="s">
        <v>26</v>
      </c>
      <c r="R16" s="55">
        <v>1925.1019999999996</v>
      </c>
    </row>
    <row r="17" spans="2:18">
      <c r="B17" s="15"/>
      <c r="C17" s="20"/>
      <c r="D17" s="17"/>
      <c r="E17" s="48">
        <v>5.726</v>
      </c>
      <c r="F17" s="48">
        <v>3.9940000000000002</v>
      </c>
      <c r="G17" s="48">
        <v>3.6469999999999998</v>
      </c>
      <c r="H17" s="48">
        <v>3.49</v>
      </c>
      <c r="I17" s="48">
        <v>4.484</v>
      </c>
      <c r="J17" s="48">
        <v>4.4109999999999996</v>
      </c>
      <c r="K17" s="48">
        <v>4.3940000000000001</v>
      </c>
      <c r="L17" s="48">
        <v>4.702</v>
      </c>
      <c r="M17" s="48">
        <v>4.306</v>
      </c>
      <c r="N17" s="48">
        <v>4.8490000000000002</v>
      </c>
      <c r="O17" s="48">
        <v>4.875</v>
      </c>
      <c r="P17" s="48">
        <v>4.4480000000000004</v>
      </c>
      <c r="Q17" s="48">
        <v>21.294</v>
      </c>
      <c r="R17" s="56">
        <v>74.62</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107.273</v>
      </c>
      <c r="F20" s="37">
        <v>109.538</v>
      </c>
      <c r="G20" s="37">
        <v>124.093</v>
      </c>
      <c r="H20" s="37">
        <v>112.621</v>
      </c>
      <c r="I20" s="37">
        <v>110.212</v>
      </c>
      <c r="J20" s="37">
        <v>108.315</v>
      </c>
      <c r="K20" s="37">
        <v>104.73</v>
      </c>
      <c r="L20" s="37">
        <v>119.70399999999999</v>
      </c>
      <c r="M20" s="37">
        <v>122.851</v>
      </c>
      <c r="N20" s="37">
        <v>115.306</v>
      </c>
      <c r="O20" s="37">
        <v>135.58799999999999</v>
      </c>
      <c r="P20" s="37">
        <v>114.88200000000001</v>
      </c>
      <c r="Q20" s="37" t="s">
        <v>26</v>
      </c>
      <c r="R20" s="55">
        <v>1385.1129999999998</v>
      </c>
    </row>
    <row r="21" spans="2:18">
      <c r="B21" s="15"/>
      <c r="C21" s="20"/>
      <c r="D21" s="17"/>
      <c r="E21" s="49">
        <v>26.105</v>
      </c>
      <c r="F21" s="49">
        <v>25.558</v>
      </c>
      <c r="G21" s="49">
        <v>30.561</v>
      </c>
      <c r="H21" s="49">
        <v>27.655000000000001</v>
      </c>
      <c r="I21" s="49">
        <v>28.273</v>
      </c>
      <c r="J21" s="49">
        <v>24.789000000000001</v>
      </c>
      <c r="K21" s="49">
        <v>21.951000000000001</v>
      </c>
      <c r="L21" s="49">
        <v>24.574000000000002</v>
      </c>
      <c r="M21" s="49">
        <v>25.053000000000001</v>
      </c>
      <c r="N21" s="49">
        <v>24.324000000000002</v>
      </c>
      <c r="O21" s="49">
        <v>27.486999999999998</v>
      </c>
      <c r="P21" s="49">
        <v>23.898</v>
      </c>
      <c r="Q21" s="49">
        <v>4.8719999999999999</v>
      </c>
      <c r="R21" s="56">
        <v>315.10000000000002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162.756</v>
      </c>
      <c r="F24" s="36">
        <v>154.988</v>
      </c>
      <c r="G24" s="36">
        <v>167.62100000000001</v>
      </c>
      <c r="H24" s="36">
        <v>145.99100000000001</v>
      </c>
      <c r="I24" s="36">
        <v>164.45500000000001</v>
      </c>
      <c r="J24" s="36">
        <v>125.17</v>
      </c>
      <c r="K24" s="36">
        <v>100.801</v>
      </c>
      <c r="L24" s="36">
        <v>184.42</v>
      </c>
      <c r="M24" s="36">
        <v>149.99</v>
      </c>
      <c r="N24" s="36">
        <v>181.87</v>
      </c>
      <c r="O24" s="36">
        <v>148.59399999999999</v>
      </c>
      <c r="P24" s="36">
        <v>155.75700000000001</v>
      </c>
      <c r="Q24" s="36" t="s">
        <v>26</v>
      </c>
      <c r="R24" s="55">
        <v>1842.413</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v>8.8160000000000007</v>
      </c>
      <c r="M25" s="21">
        <v>7.7069999999999999</v>
      </c>
      <c r="N25" s="21">
        <v>9.2070000000000007</v>
      </c>
      <c r="O25" s="21">
        <v>8.9770000000000003</v>
      </c>
      <c r="P25" s="21">
        <v>8.27</v>
      </c>
      <c r="Q25" s="33">
        <v>1.835</v>
      </c>
      <c r="R25" s="56">
        <v>98.891999999999996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178.142</v>
      </c>
      <c r="F35" s="54">
        <f t="shared" si="0"/>
        <v>160.42099999999999</v>
      </c>
      <c r="G35" s="54">
        <f t="shared" si="0"/>
        <v>173.13899999999998</v>
      </c>
      <c r="H35" s="54">
        <f t="shared" si="0"/>
        <v>153.52600000000001</v>
      </c>
      <c r="I35" s="54">
        <f t="shared" si="0"/>
        <v>162.92100000000002</v>
      </c>
      <c r="J35" s="54">
        <f t="shared" si="0"/>
        <v>168.16800000000001</v>
      </c>
      <c r="K35" s="54">
        <f>IF(K16+K17=0,#N/A,K16+K17)</f>
        <v>138.548</v>
      </c>
      <c r="L35" s="54">
        <f t="shared" ref="L35:P35" si="1">IF(L16+L17=0,#N/A,L16+L17)</f>
        <v>175.375</v>
      </c>
      <c r="M35" s="54">
        <f t="shared" si="1"/>
        <v>150.45000000000002</v>
      </c>
      <c r="N35" s="54">
        <f t="shared" si="1"/>
        <v>162.381</v>
      </c>
      <c r="O35" s="54">
        <f t="shared" si="1"/>
        <v>190.00200000000001</v>
      </c>
      <c r="P35" s="54">
        <f t="shared" si="1"/>
        <v>165.35500000000002</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133.37799999999999</v>
      </c>
      <c r="F37" s="54">
        <f t="shared" si="2"/>
        <v>135.096</v>
      </c>
      <c r="G37" s="54">
        <f t="shared" si="2"/>
        <v>154.654</v>
      </c>
      <c r="H37" s="54">
        <f t="shared" si="2"/>
        <v>140.27600000000001</v>
      </c>
      <c r="I37" s="54">
        <f t="shared" si="2"/>
        <v>138.48500000000001</v>
      </c>
      <c r="J37" s="54">
        <f t="shared" si="2"/>
        <v>133.10399999999998</v>
      </c>
      <c r="K37" s="54">
        <f>IF(K20+K21=0,#N/A,K20+K21)</f>
        <v>126.68100000000001</v>
      </c>
      <c r="L37" s="54">
        <f t="shared" ref="L37:P37" si="3">IF(L20+L21=0,#N/A,L20+L21)</f>
        <v>144.27799999999999</v>
      </c>
      <c r="M37" s="54">
        <f t="shared" si="3"/>
        <v>147.904</v>
      </c>
      <c r="N37" s="54">
        <f t="shared" si="3"/>
        <v>139.63</v>
      </c>
      <c r="O37" s="54">
        <f t="shared" si="3"/>
        <v>163.07499999999999</v>
      </c>
      <c r="P37" s="54">
        <f t="shared" si="3"/>
        <v>138.78</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172.667</v>
      </c>
      <c r="F39" s="54">
        <f t="shared" si="4"/>
        <v>164.44900000000001</v>
      </c>
      <c r="G39" s="54">
        <f t="shared" si="4"/>
        <v>177.21800000000002</v>
      </c>
      <c r="H39" s="54">
        <f t="shared" si="4"/>
        <v>154.05800000000002</v>
      </c>
      <c r="I39" s="54">
        <f t="shared" si="4"/>
        <v>171.102</v>
      </c>
      <c r="J39" s="54">
        <f t="shared" si="4"/>
        <v>130.66200000000001</v>
      </c>
      <c r="K39" s="54">
        <f>IF(K24+K25=0,#N/A,K24+K25)</f>
        <v>105.706</v>
      </c>
      <c r="L39" s="54">
        <f t="shared" ref="L39:P39" si="5">IF(L24+L25=0,#N/A,L24+L25)</f>
        <v>193.23599999999999</v>
      </c>
      <c r="M39" s="54">
        <f t="shared" si="5"/>
        <v>157.697</v>
      </c>
      <c r="N39" s="54">
        <f t="shared" si="5"/>
        <v>191.077</v>
      </c>
      <c r="O39" s="54">
        <f t="shared" si="5"/>
        <v>157.571</v>
      </c>
      <c r="P39" s="54">
        <f t="shared" si="5"/>
        <v>164.02700000000002</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abSelected="1" zoomScale="120" zoomScaleNormal="120" workbookViewId="0">
      <selection activeCell="T17" sqref="T17"/>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33</v>
      </c>
      <c r="I7" s="4"/>
    </row>
    <row r="8" spans="2:18">
      <c r="H8" s="5" t="s">
        <v>0</v>
      </c>
      <c r="I8" s="5"/>
    </row>
    <row r="9" spans="2:18">
      <c r="B9" s="1" t="s">
        <v>34</v>
      </c>
      <c r="R9" s="57" t="s">
        <v>30</v>
      </c>
    </row>
    <row r="10" spans="2:18" ht="13.5" thickBot="1"/>
    <row r="11" spans="2:18" ht="12.75" customHeight="1">
      <c r="B11" s="62" t="s">
        <v>1</v>
      </c>
      <c r="C11" s="63"/>
      <c r="D11" s="64"/>
      <c r="E11" s="83" t="s">
        <v>2</v>
      </c>
      <c r="F11" s="83" t="s">
        <v>3</v>
      </c>
      <c r="G11" s="83" t="s">
        <v>4</v>
      </c>
      <c r="H11" s="83" t="s">
        <v>5</v>
      </c>
      <c r="I11" s="83" t="s">
        <v>6</v>
      </c>
      <c r="J11" s="85" t="s">
        <v>7</v>
      </c>
      <c r="K11" s="83" t="s">
        <v>8</v>
      </c>
      <c r="L11" s="83" t="s">
        <v>9</v>
      </c>
      <c r="M11" s="83" t="s">
        <v>10</v>
      </c>
      <c r="N11" s="83" t="s">
        <v>11</v>
      </c>
      <c r="O11" s="83" t="s">
        <v>12</v>
      </c>
      <c r="P11" s="85" t="s">
        <v>13</v>
      </c>
      <c r="Q11" s="85" t="s">
        <v>29</v>
      </c>
      <c r="R11" s="75" t="s">
        <v>32</v>
      </c>
    </row>
    <row r="12" spans="2:18">
      <c r="B12" s="65"/>
      <c r="C12" s="66"/>
      <c r="D12" s="67"/>
      <c r="E12" s="84"/>
      <c r="F12" s="84"/>
      <c r="G12" s="84"/>
      <c r="H12" s="84"/>
      <c r="I12" s="84"/>
      <c r="J12" s="86"/>
      <c r="K12" s="84"/>
      <c r="L12" s="84"/>
      <c r="M12" s="84"/>
      <c r="N12" s="84"/>
      <c r="O12" s="84"/>
      <c r="P12" s="86"/>
      <c r="Q12" s="86"/>
      <c r="R12" s="76"/>
    </row>
    <row r="13" spans="2:18" ht="15" customHeight="1">
      <c r="B13" s="65"/>
      <c r="C13" s="66"/>
      <c r="D13" s="67"/>
      <c r="E13" s="87" t="s">
        <v>15</v>
      </c>
      <c r="F13" s="88"/>
      <c r="G13" s="88"/>
      <c r="H13" s="88"/>
      <c r="I13" s="88"/>
      <c r="J13" s="88"/>
      <c r="K13" s="88"/>
      <c r="L13" s="88"/>
      <c r="M13" s="88"/>
      <c r="N13" s="88"/>
      <c r="O13" s="88"/>
      <c r="P13" s="88"/>
      <c r="Q13" s="89"/>
      <c r="R13" s="6"/>
    </row>
    <row r="14" spans="2:18" ht="15">
      <c r="B14" s="68"/>
      <c r="C14" s="69"/>
      <c r="D14" s="70"/>
      <c r="E14" s="90" t="s">
        <v>16</v>
      </c>
      <c r="F14" s="91"/>
      <c r="G14" s="91"/>
      <c r="H14" s="91"/>
      <c r="I14" s="91"/>
      <c r="J14" s="91"/>
      <c r="K14" s="91"/>
      <c r="L14" s="91"/>
      <c r="M14" s="91"/>
      <c r="N14" s="91"/>
      <c r="O14" s="91"/>
      <c r="P14" s="91"/>
      <c r="Q14" s="92"/>
      <c r="R14" s="7"/>
    </row>
    <row r="15" spans="2:18">
      <c r="B15" s="58"/>
      <c r="C15" s="59"/>
      <c r="D15" s="60"/>
      <c r="E15" s="44"/>
      <c r="F15" s="45"/>
      <c r="G15" s="45"/>
      <c r="H15" s="45"/>
      <c r="I15" s="45"/>
      <c r="J15" s="45"/>
      <c r="K15" s="45"/>
      <c r="L15" s="45"/>
      <c r="M15" s="45"/>
      <c r="N15" s="45"/>
      <c r="O15" s="45"/>
      <c r="P15" s="45"/>
      <c r="Q15" s="46"/>
      <c r="R15" s="14"/>
    </row>
    <row r="16" spans="2:18">
      <c r="B16" s="15"/>
      <c r="C16" s="16" t="s">
        <v>17</v>
      </c>
      <c r="D16" s="17"/>
      <c r="E16" s="36">
        <v>178.58099999999999</v>
      </c>
      <c r="F16" s="36">
        <v>154.23599999999999</v>
      </c>
      <c r="G16" s="36">
        <v>159.57</v>
      </c>
      <c r="H16" s="36">
        <v>140.024</v>
      </c>
      <c r="I16" s="36">
        <v>164.84299999999999</v>
      </c>
      <c r="J16" s="36">
        <v>169.441</v>
      </c>
      <c r="K16" s="36">
        <v>164.00200000000001</v>
      </c>
      <c r="L16" s="36">
        <v>178.98699999999999</v>
      </c>
      <c r="M16" s="36">
        <v>144.91300000000001</v>
      </c>
      <c r="N16" s="36">
        <v>173.84399999999999</v>
      </c>
      <c r="O16" s="36">
        <v>174.78100000000001</v>
      </c>
      <c r="P16" s="36">
        <v>185.62700000000001</v>
      </c>
      <c r="Q16" s="47" t="s">
        <v>26</v>
      </c>
      <c r="R16" s="55">
        <v>1988.8490000000002</v>
      </c>
    </row>
    <row r="17" spans="2:18">
      <c r="B17" s="15"/>
      <c r="C17" s="20"/>
      <c r="D17" s="17"/>
      <c r="E17" s="48">
        <v>4.8689999999999998</v>
      </c>
      <c r="F17" s="48">
        <v>3.625</v>
      </c>
      <c r="G17" s="48">
        <v>3.95</v>
      </c>
      <c r="H17" s="48">
        <v>3.8969999999999998</v>
      </c>
      <c r="I17" s="48">
        <v>4.5369999999999999</v>
      </c>
      <c r="J17" s="48">
        <v>4.2080000000000002</v>
      </c>
      <c r="K17" s="48">
        <v>5.3019999999999996</v>
      </c>
      <c r="L17" s="48">
        <v>4.3970000000000002</v>
      </c>
      <c r="M17" s="48">
        <v>3.7789999999999999</v>
      </c>
      <c r="N17" s="48">
        <v>4.2619999999999996</v>
      </c>
      <c r="O17" s="48">
        <v>4.21</v>
      </c>
      <c r="P17" s="48">
        <v>4.0170000000000003</v>
      </c>
      <c r="Q17" s="48">
        <v>23.448</v>
      </c>
      <c r="R17" s="56">
        <v>74.501000000000005</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126.23699999999999</v>
      </c>
      <c r="F20" s="37">
        <v>114.434</v>
      </c>
      <c r="G20" s="37">
        <v>132.005</v>
      </c>
      <c r="H20" s="37">
        <v>119.19499999999999</v>
      </c>
      <c r="I20" s="37">
        <v>125.104</v>
      </c>
      <c r="J20" s="37">
        <v>113.129</v>
      </c>
      <c r="K20" s="37">
        <v>119.34699999999999</v>
      </c>
      <c r="L20" s="37">
        <v>113.723</v>
      </c>
      <c r="M20" s="37">
        <v>94.992000000000004</v>
      </c>
      <c r="N20" s="37">
        <v>115.13500000000001</v>
      </c>
      <c r="O20" s="37">
        <v>125.70699999999999</v>
      </c>
      <c r="P20" s="37">
        <v>100.86</v>
      </c>
      <c r="Q20" s="37" t="s">
        <v>26</v>
      </c>
      <c r="R20" s="55">
        <v>1399.8679999999997</v>
      </c>
    </row>
    <row r="21" spans="2:18">
      <c r="B21" s="15"/>
      <c r="C21" s="20"/>
      <c r="D21" s="17"/>
      <c r="E21" s="49">
        <v>18.859000000000002</v>
      </c>
      <c r="F21" s="49">
        <v>18.135000000000002</v>
      </c>
      <c r="G21" s="49">
        <v>18.123999999999999</v>
      </c>
      <c r="H21" s="49">
        <v>20.684999999999999</v>
      </c>
      <c r="I21" s="49">
        <v>23.256</v>
      </c>
      <c r="J21" s="49">
        <v>22.98</v>
      </c>
      <c r="K21" s="49">
        <v>18.134</v>
      </c>
      <c r="L21" s="49">
        <v>24.811</v>
      </c>
      <c r="M21" s="49">
        <v>19.006</v>
      </c>
      <c r="N21" s="49">
        <v>19.617999999999999</v>
      </c>
      <c r="O21" s="49">
        <v>15.337999999999999</v>
      </c>
      <c r="P21" s="49">
        <v>13.794</v>
      </c>
      <c r="Q21" s="49">
        <v>5.0140000000000002</v>
      </c>
      <c r="R21" s="56">
        <v>237.75400000000002</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153.67599999999999</v>
      </c>
      <c r="F24" s="36">
        <v>134.804</v>
      </c>
      <c r="G24" s="36">
        <v>156.60900000000001</v>
      </c>
      <c r="H24" s="36">
        <v>124.038</v>
      </c>
      <c r="I24" s="36">
        <v>158.339</v>
      </c>
      <c r="J24" s="36">
        <v>135.57499999999999</v>
      </c>
      <c r="K24" s="36">
        <v>130.85</v>
      </c>
      <c r="L24" s="36">
        <v>118.31</v>
      </c>
      <c r="M24" s="36">
        <v>108.116</v>
      </c>
      <c r="N24" s="36">
        <v>129.845</v>
      </c>
      <c r="O24" s="36">
        <v>134.07400000000001</v>
      </c>
      <c r="P24" s="36">
        <v>95.664000000000001</v>
      </c>
      <c r="Q24" s="36" t="s">
        <v>26</v>
      </c>
      <c r="R24" s="55">
        <v>1579.9000000000003</v>
      </c>
    </row>
    <row r="25" spans="2:18">
      <c r="B25" s="15"/>
      <c r="C25" s="28"/>
      <c r="D25" s="17"/>
      <c r="E25" s="21">
        <v>7.6360000000000001</v>
      </c>
      <c r="F25" s="21">
        <v>6.673</v>
      </c>
      <c r="G25" s="21">
        <v>6.9690000000000003</v>
      </c>
      <c r="H25" s="21">
        <v>5.9560000000000004</v>
      </c>
      <c r="I25" s="21">
        <v>6.476</v>
      </c>
      <c r="J25" s="21">
        <v>5.7560000000000002</v>
      </c>
      <c r="K25" s="21">
        <v>5.8529999999999998</v>
      </c>
      <c r="L25" s="21">
        <v>7.6909999999999998</v>
      </c>
      <c r="M25" s="21">
        <v>6.6520000000000001</v>
      </c>
      <c r="N25" s="21">
        <v>9.6609999999999996</v>
      </c>
      <c r="O25" s="48">
        <v>13.894</v>
      </c>
      <c r="P25" s="21">
        <v>11.888</v>
      </c>
      <c r="Q25" s="33">
        <v>3.7050000000000001</v>
      </c>
      <c r="R25" s="56">
        <v>98.810000000000016</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61"/>
      <c r="F33" s="61"/>
      <c r="G33" s="61"/>
      <c r="H33" s="61"/>
      <c r="I33" s="61"/>
      <c r="J33" s="61"/>
      <c r="K33" s="61"/>
      <c r="L33" s="61"/>
      <c r="M33" s="61"/>
      <c r="N33" s="61"/>
      <c r="O33" s="61"/>
      <c r="P33" s="61"/>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2018</v>
      </c>
      <c r="E35" s="54">
        <f t="shared" ref="E35:J35" si="0">IF(E16+E17=0,#N/A,E16+E17)</f>
        <v>183.45</v>
      </c>
      <c r="F35" s="54">
        <f t="shared" si="0"/>
        <v>157.86099999999999</v>
      </c>
      <c r="G35" s="54">
        <f t="shared" si="0"/>
        <v>163.51999999999998</v>
      </c>
      <c r="H35" s="54">
        <f t="shared" si="0"/>
        <v>143.92099999999999</v>
      </c>
      <c r="I35" s="54">
        <f t="shared" si="0"/>
        <v>169.38</v>
      </c>
      <c r="J35" s="54">
        <f t="shared" si="0"/>
        <v>173.649</v>
      </c>
      <c r="K35" s="54">
        <f>IF(K16+K17=0,#N/A,K16+K17)</f>
        <v>169.304</v>
      </c>
      <c r="L35" s="54">
        <f t="shared" ref="L35:P35" si="1">IF(L16+L17=0,#N/A,L16+L17)</f>
        <v>183.38399999999999</v>
      </c>
      <c r="M35" s="54">
        <f t="shared" si="1"/>
        <v>148.69200000000001</v>
      </c>
      <c r="N35" s="54">
        <f t="shared" si="1"/>
        <v>178.10599999999999</v>
      </c>
      <c r="O35" s="54">
        <f t="shared" si="1"/>
        <v>178.99100000000001</v>
      </c>
      <c r="P35" s="54">
        <f t="shared" si="1"/>
        <v>189.64400000000001</v>
      </c>
      <c r="Q35" s="54"/>
      <c r="R35" s="3"/>
    </row>
    <row r="36" spans="2:18">
      <c r="B36" s="52"/>
      <c r="C36" s="52"/>
      <c r="D36" s="53">
        <v>2017</v>
      </c>
      <c r="E36" s="54">
        <f>'KJ 2017'!E16+'KJ 2017'!E17</f>
        <v>178.142</v>
      </c>
      <c r="F36" s="54">
        <f>'KJ 2017'!F16+'KJ 2017'!F17</f>
        <v>160.42099999999999</v>
      </c>
      <c r="G36" s="54">
        <f>'KJ 2017'!G16+'KJ 2017'!G17</f>
        <v>173.13899999999998</v>
      </c>
      <c r="H36" s="54">
        <f>'KJ 2017'!H16+'KJ 2017'!H17</f>
        <v>153.52600000000001</v>
      </c>
      <c r="I36" s="54">
        <f>'KJ 2017'!I16+'KJ 2017'!I17</f>
        <v>162.92100000000002</v>
      </c>
      <c r="J36" s="54">
        <f>'KJ 2017'!J16+'KJ 2017'!J17</f>
        <v>168.16800000000001</v>
      </c>
      <c r="K36" s="54">
        <f>'KJ 2017'!K16+'KJ 2017'!K17</f>
        <v>138.548</v>
      </c>
      <c r="L36" s="54">
        <f>'KJ 2017'!L16+'KJ 2017'!L17</f>
        <v>175.375</v>
      </c>
      <c r="M36" s="54">
        <f>'KJ 2017'!M16+'KJ 2017'!M17</f>
        <v>150.45000000000002</v>
      </c>
      <c r="N36" s="54">
        <f>'KJ 2017'!N16+'KJ 2017'!N17</f>
        <v>162.381</v>
      </c>
      <c r="O36" s="54">
        <f>'KJ 2017'!O16+'KJ 2017'!O17</f>
        <v>190.00200000000001</v>
      </c>
      <c r="P36" s="54">
        <f>'KJ 2017'!P16+'KJ 2017'!P17</f>
        <v>165.35500000000002</v>
      </c>
      <c r="Q36" s="54"/>
      <c r="R36" s="3"/>
    </row>
    <row r="37" spans="2:18">
      <c r="B37" s="50" t="s">
        <v>18</v>
      </c>
      <c r="C37" s="52"/>
      <c r="D37" s="53">
        <v>2018</v>
      </c>
      <c r="E37" s="54">
        <f t="shared" ref="E37:J37" si="2">IF(E20+E21=0,#N/A,E20+E21)</f>
        <v>145.096</v>
      </c>
      <c r="F37" s="54">
        <f t="shared" si="2"/>
        <v>132.56899999999999</v>
      </c>
      <c r="G37" s="54">
        <f t="shared" si="2"/>
        <v>150.12899999999999</v>
      </c>
      <c r="H37" s="54">
        <f t="shared" si="2"/>
        <v>139.88</v>
      </c>
      <c r="I37" s="54">
        <f t="shared" si="2"/>
        <v>148.36000000000001</v>
      </c>
      <c r="J37" s="54">
        <f t="shared" si="2"/>
        <v>136.10900000000001</v>
      </c>
      <c r="K37" s="54">
        <f>IF(K20+K21=0,#N/A,K20+K21)</f>
        <v>137.48099999999999</v>
      </c>
      <c r="L37" s="54">
        <f t="shared" ref="L37:P37" si="3">IF(L20+L21=0,#N/A,L20+L21)</f>
        <v>138.53399999999999</v>
      </c>
      <c r="M37" s="54">
        <f t="shared" si="3"/>
        <v>113.998</v>
      </c>
      <c r="N37" s="54">
        <f t="shared" si="3"/>
        <v>134.75300000000001</v>
      </c>
      <c r="O37" s="54">
        <f t="shared" si="3"/>
        <v>141.04499999999999</v>
      </c>
      <c r="P37" s="54">
        <f t="shared" si="3"/>
        <v>114.654</v>
      </c>
      <c r="Q37" s="54"/>
      <c r="R37" s="3"/>
    </row>
    <row r="38" spans="2:18">
      <c r="B38" s="52"/>
      <c r="C38" s="52"/>
      <c r="D38" s="53">
        <v>2017</v>
      </c>
      <c r="E38" s="54">
        <f>'KJ 2017'!E20+'KJ 2017'!E21</f>
        <v>133.37799999999999</v>
      </c>
      <c r="F38" s="54">
        <f>'KJ 2017'!F20+'KJ 2017'!F21</f>
        <v>135.096</v>
      </c>
      <c r="G38" s="54">
        <f>'KJ 2017'!G20+'KJ 2017'!G21</f>
        <v>154.654</v>
      </c>
      <c r="H38" s="54">
        <f>'KJ 2017'!H20+'KJ 2017'!H21</f>
        <v>140.27600000000001</v>
      </c>
      <c r="I38" s="54">
        <f>'KJ 2017'!I20+'KJ 2017'!I21</f>
        <v>138.48500000000001</v>
      </c>
      <c r="J38" s="54">
        <f>'KJ 2017'!J20+'KJ 2017'!J21</f>
        <v>133.10399999999998</v>
      </c>
      <c r="K38" s="54">
        <f>'KJ 2017'!K20+'KJ 2017'!K21</f>
        <v>126.68100000000001</v>
      </c>
      <c r="L38" s="54">
        <f>'KJ 2017'!L20+'KJ 2017'!L21</f>
        <v>144.27799999999999</v>
      </c>
      <c r="M38" s="54">
        <f>'KJ 2017'!M20+'KJ 2017'!M21</f>
        <v>147.904</v>
      </c>
      <c r="N38" s="54">
        <f>'KJ 2017'!N20+'KJ 2017'!N21</f>
        <v>139.63</v>
      </c>
      <c r="O38" s="54">
        <f>'KJ 2017'!O20+'KJ 2017'!O21</f>
        <v>163.07499999999999</v>
      </c>
      <c r="P38" s="54">
        <f>'KJ 2017'!P20+'KJ 2017'!P21</f>
        <v>138.78</v>
      </c>
      <c r="Q38" s="52"/>
      <c r="R38" s="3"/>
    </row>
    <row r="39" spans="2:18">
      <c r="B39" s="50" t="s">
        <v>19</v>
      </c>
      <c r="C39" s="52"/>
      <c r="D39" s="53">
        <v>2018</v>
      </c>
      <c r="E39" s="54">
        <f t="shared" ref="E39:J39" si="4">IF(E24+E25=0,#N/A,E24+E25)</f>
        <v>161.31199999999998</v>
      </c>
      <c r="F39" s="54">
        <f t="shared" si="4"/>
        <v>141.477</v>
      </c>
      <c r="G39" s="54">
        <f t="shared" si="4"/>
        <v>163.578</v>
      </c>
      <c r="H39" s="54">
        <f t="shared" si="4"/>
        <v>129.994</v>
      </c>
      <c r="I39" s="54">
        <f t="shared" si="4"/>
        <v>164.815</v>
      </c>
      <c r="J39" s="54">
        <f t="shared" si="4"/>
        <v>141.33099999999999</v>
      </c>
      <c r="K39" s="54">
        <f>IF(K24+K25=0,#N/A,K24+K25)</f>
        <v>136.703</v>
      </c>
      <c r="L39" s="54">
        <f t="shared" ref="L39:P39" si="5">IF(L24+L25=0,#N/A,L24+L25)</f>
        <v>126.001</v>
      </c>
      <c r="M39" s="54">
        <f t="shared" si="5"/>
        <v>114.768</v>
      </c>
      <c r="N39" s="54">
        <f t="shared" si="5"/>
        <v>139.506</v>
      </c>
      <c r="O39" s="54">
        <f t="shared" si="5"/>
        <v>147.96800000000002</v>
      </c>
      <c r="P39" s="54">
        <f t="shared" si="5"/>
        <v>107.55200000000001</v>
      </c>
      <c r="Q39" s="54"/>
      <c r="R39" s="3"/>
    </row>
    <row r="40" spans="2:18">
      <c r="B40" s="50"/>
      <c r="C40" s="50"/>
      <c r="D40" s="51">
        <v>2017</v>
      </c>
      <c r="E40" s="54">
        <f>'KJ 2017'!E24+'KJ 2017'!E25</f>
        <v>172.667</v>
      </c>
      <c r="F40" s="54">
        <f>'KJ 2017'!F24+'KJ 2017'!F25</f>
        <v>164.44900000000001</v>
      </c>
      <c r="G40" s="54">
        <f>'KJ 2017'!G24+'KJ 2017'!G25</f>
        <v>177.21800000000002</v>
      </c>
      <c r="H40" s="54">
        <f>'KJ 2017'!H24+'KJ 2017'!H25</f>
        <v>154.05800000000002</v>
      </c>
      <c r="I40" s="54">
        <f>'KJ 2017'!I24+'KJ 2017'!I25</f>
        <v>171.102</v>
      </c>
      <c r="J40" s="54">
        <f>'KJ 2017'!J24+'KJ 2017'!J25</f>
        <v>130.66200000000001</v>
      </c>
      <c r="K40" s="54">
        <f>'KJ 2017'!K24+'KJ 2017'!K25</f>
        <v>105.706</v>
      </c>
      <c r="L40" s="54">
        <f>'KJ 2017'!L24+'KJ 2017'!L25</f>
        <v>193.23599999999999</v>
      </c>
      <c r="M40" s="54">
        <f>'KJ 2017'!M24+'KJ 2017'!M25</f>
        <v>157.697</v>
      </c>
      <c r="N40" s="54">
        <f>'KJ 2017'!N24+'KJ 2017'!N25</f>
        <v>191.077</v>
      </c>
      <c r="O40" s="54">
        <f>'KJ 2017'!O24+'KJ 2017'!O25</f>
        <v>157.571</v>
      </c>
      <c r="P40" s="54">
        <f>'KJ 2017'!P24+'KJ 2017'!P25</f>
        <v>164.02700000000002</v>
      </c>
      <c r="Q40" s="50"/>
      <c r="R40" s="3"/>
    </row>
    <row r="41" spans="2:18">
      <c r="B41" s="3"/>
      <c r="C41" s="3"/>
      <c r="D41" s="61"/>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P11:P12"/>
    <mergeCell ref="Q11:Q12"/>
    <mergeCell ref="R11:R12"/>
    <mergeCell ref="E13:Q13"/>
    <mergeCell ref="E14:Q14"/>
    <mergeCell ref="J11:J12"/>
    <mergeCell ref="K11:K12"/>
    <mergeCell ref="L11:L12"/>
    <mergeCell ref="M11:M12"/>
    <mergeCell ref="N11:N12"/>
    <mergeCell ref="O11:O12"/>
    <mergeCell ref="I11:I12"/>
    <mergeCell ref="B11:D14"/>
    <mergeCell ref="E11:E12"/>
    <mergeCell ref="F11:F12"/>
    <mergeCell ref="G11:G12"/>
    <mergeCell ref="H11:H12"/>
  </mergeCells>
  <pageMargins left="0.7" right="0.7" top="0.78740157499999996" bottom="0.78740157499999996" header="0.3" footer="0.3"/>
  <pageSetup paperSize="9"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KJ 2016</vt:lpstr>
      <vt:lpstr>KJ 2017</vt:lpstr>
      <vt:lpstr>KJ 2018</vt:lpstr>
      <vt:lpstr>'KJ 2016'!Druckbereich</vt:lpstr>
      <vt:lpstr>'KJ 2017'!Druckbereich</vt:lpstr>
      <vt:lpstr>'KJ 2018'!Druckbereich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Mewes, Enno</cp:lastModifiedBy>
  <cp:lastPrinted>2017-08-03T13:28:15Z</cp:lastPrinted>
  <dcterms:created xsi:type="dcterms:W3CDTF">2016-03-08T13:14:23Z</dcterms:created>
  <dcterms:modified xsi:type="dcterms:W3CDTF">2019-02-14T10:39:14Z</dcterms:modified>
</cp:coreProperties>
</file>